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PASN_chuukiNW_project\33 27年度補正対応（専門家派遣）\01事務局\00中企庁とのやり取り\01実施要領\"/>
    </mc:Choice>
  </mc:AlternateContent>
  <bookViews>
    <workbookView xWindow="0" yWindow="0" windowWidth="20490" windowHeight="6900"/>
  </bookViews>
  <sheets>
    <sheet name="様式8" sheetId="3" r:id="rId1"/>
    <sheet name="カレンダー" sheetId="5" state="hidden" r:id="rId2"/>
    <sheet name="入力制限" sheetId="2" state="hidden" r:id="rId3"/>
    <sheet name="入力規則" sheetId="4" state="hidden"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4" l="1"/>
  <c r="D15" i="4"/>
  <c r="D14" i="4"/>
  <c r="C14" i="4"/>
  <c r="D8" i="4"/>
  <c r="C8" i="4"/>
  <c r="G1" i="5"/>
  <c r="C21" i="4" l="1"/>
  <c r="D20" i="4"/>
  <c r="D21" i="4" s="1"/>
  <c r="D3" i="4"/>
  <c r="D4" i="4" s="1"/>
  <c r="C3" i="4"/>
  <c r="C4" i="4" s="1"/>
  <c r="C10" i="4" l="1"/>
  <c r="C17" i="4"/>
  <c r="D17" i="4"/>
  <c r="D10" i="4"/>
</calcChain>
</file>

<file path=xl/sharedStrings.xml><?xml version="1.0" encoding="utf-8"?>
<sst xmlns="http://schemas.openxmlformats.org/spreadsheetml/2006/main" count="175" uniqueCount="95">
  <si>
    <t>（承認印又は署名）</t>
  </si>
  <si>
    <t>総合コメント</t>
  </si>
  <si>
    <t>１　・　２　・　３　・　４　・　５</t>
  </si>
  <si>
    <t>丁寧さ、わかりやすさ</t>
  </si>
  <si>
    <t>提案力</t>
  </si>
  <si>
    <t>分析力</t>
  </si>
  <si>
    <t>専門性</t>
  </si>
  <si>
    <t>社会的マナー</t>
  </si>
  <si>
    <t>コミュニケーション力</t>
  </si>
  <si>
    <t>支援機関入力内容</t>
  </si>
  <si>
    <t>■注意事項■</t>
  </si>
  <si>
    <t>４．支援を受けた専門家の評価（１が最低評価、５が最高評価）</t>
    <rPh sb="17" eb="19">
      <t>サイテイ</t>
    </rPh>
    <rPh sb="19" eb="21">
      <t>ヒョウカ</t>
    </rPh>
    <rPh sb="24" eb="26">
      <t>サイコウ</t>
    </rPh>
    <rPh sb="26" eb="28">
      <t>ヒョウカ</t>
    </rPh>
    <phoneticPr fontId="2"/>
  </si>
  <si>
    <t>所在地</t>
  </si>
  <si>
    <t>名　称</t>
  </si>
  <si>
    <t>ア．支援を受けた中小企業者等の所在地と同じである。</t>
  </si>
  <si>
    <r>
      <t>３．支援を受けた場所　</t>
    </r>
    <r>
      <rPr>
        <u/>
        <sz val="11"/>
        <color theme="1"/>
        <rFont val="ＭＳ ゴシック"/>
        <family val="3"/>
        <charset val="128"/>
      </rPr>
      <t>※該当する方に○を記入してください。</t>
    </r>
  </si>
  <si>
    <t>２．支援を受けた日　※時間は、２４時間表記で記入。（例：10:00～17:00）</t>
  </si>
  <si>
    <t>１．支援を受けた専門家の氏名</t>
  </si>
  <si>
    <t>記</t>
  </si>
  <si>
    <t>　私は、中小企業・小規模事業者ワンストップ総合支援事業の専門家の支援を受けましたので、下記のとおり証明します。また、支援内容をはじめとした企業情報等が、専門家から中小企業庁、経済産業局（内閣府沖縄総合事務局を含む。）、事務処理等実施機関、相談窓口となった支援機関に対して、事務処理等を目的に提供されることに同意します。</t>
  </si>
  <si>
    <t>専門家派遣業務従事証明書兼支援評価書</t>
  </si>
  <si>
    <t>（２．支援を受けた日以降の日付）</t>
  </si>
  <si>
    <t>～</t>
    <phoneticPr fontId="2"/>
  </si>
  <si>
    <t>【提出日の入力制限】</t>
    <rPh sb="1" eb="3">
      <t>テイシュツ</t>
    </rPh>
    <rPh sb="3" eb="4">
      <t>ビ</t>
    </rPh>
    <rPh sb="5" eb="7">
      <t>ニュウリョク</t>
    </rPh>
    <rPh sb="7" eb="9">
      <t>セイゲン</t>
    </rPh>
    <phoneticPr fontId="2"/>
  </si>
  <si>
    <t>※事業開始日以降から</t>
    <rPh sb="1" eb="3">
      <t>ジギョウ</t>
    </rPh>
    <rPh sb="3" eb="5">
      <t>カイシ</t>
    </rPh>
    <rPh sb="5" eb="6">
      <t>ビ</t>
    </rPh>
    <rPh sb="6" eb="8">
      <t>イコウ</t>
    </rPh>
    <phoneticPr fontId="2"/>
  </si>
  <si>
    <t>　（予定日が空欄の場合は事業期間全て入力可能）</t>
    <rPh sb="2" eb="4">
      <t>ヨテイ</t>
    </rPh>
    <rPh sb="4" eb="5">
      <t>ビ</t>
    </rPh>
    <rPh sb="6" eb="8">
      <t>クウラン</t>
    </rPh>
    <rPh sb="9" eb="11">
      <t>バアイ</t>
    </rPh>
    <rPh sb="12" eb="14">
      <t>ジギョウ</t>
    </rPh>
    <rPh sb="14" eb="16">
      <t>キカン</t>
    </rPh>
    <rPh sb="16" eb="17">
      <t>スベ</t>
    </rPh>
    <rPh sb="18" eb="20">
      <t>ニュウリョク</t>
    </rPh>
    <rPh sb="20" eb="22">
      <t>カノウ</t>
    </rPh>
    <phoneticPr fontId="2"/>
  </si>
  <si>
    <t>※事業開始日以降かつ支援日以降から</t>
    <rPh sb="1" eb="3">
      <t>ジギョウ</t>
    </rPh>
    <rPh sb="3" eb="5">
      <t>カイシ</t>
    </rPh>
    <rPh sb="5" eb="6">
      <t>ビ</t>
    </rPh>
    <rPh sb="6" eb="8">
      <t>イコウ</t>
    </rPh>
    <rPh sb="10" eb="12">
      <t>シエン</t>
    </rPh>
    <rPh sb="12" eb="13">
      <t>ビ</t>
    </rPh>
    <rPh sb="13" eb="15">
      <t>イコウ</t>
    </rPh>
    <phoneticPr fontId="2"/>
  </si>
  <si>
    <t>　 事業修了日まで</t>
    <rPh sb="2" eb="4">
      <t>ジギョウ</t>
    </rPh>
    <rPh sb="4" eb="6">
      <t>シュウリョウ</t>
    </rPh>
    <rPh sb="6" eb="7">
      <t>ビ</t>
    </rPh>
    <phoneticPr fontId="2"/>
  </si>
  <si>
    <t>　 事業修了日以前かつ提出日以前まで</t>
    <rPh sb="2" eb="4">
      <t>ジギョウ</t>
    </rPh>
    <rPh sb="4" eb="6">
      <t>シュウリョウ</t>
    </rPh>
    <rPh sb="6" eb="7">
      <t>ビ</t>
    </rPh>
    <rPh sb="7" eb="9">
      <t>イゼン</t>
    </rPh>
    <rPh sb="11" eb="13">
      <t>テイシュツ</t>
    </rPh>
    <rPh sb="13" eb="14">
      <t>ビ</t>
    </rPh>
    <rPh sb="14" eb="16">
      <t>イゼン</t>
    </rPh>
    <phoneticPr fontId="2"/>
  </si>
  <si>
    <t>【支援時間の入力制限】</t>
    <rPh sb="1" eb="3">
      <t>シエン</t>
    </rPh>
    <rPh sb="3" eb="5">
      <t>ジカン</t>
    </rPh>
    <rPh sb="6" eb="8">
      <t>ニュウリョク</t>
    </rPh>
    <rPh sb="8" eb="10">
      <t>セイゲン</t>
    </rPh>
    <phoneticPr fontId="2"/>
  </si>
  <si>
    <t>※時　　　開始時：0～23</t>
    <rPh sb="1" eb="2">
      <t>ジ</t>
    </rPh>
    <rPh sb="5" eb="7">
      <t>カイシ</t>
    </rPh>
    <rPh sb="7" eb="8">
      <t>ジ</t>
    </rPh>
    <phoneticPr fontId="2"/>
  </si>
  <si>
    <t>　 　　　　 終了時：支援開始時～23</t>
    <rPh sb="7" eb="9">
      <t>シュウリョウ</t>
    </rPh>
    <rPh sb="9" eb="10">
      <t>ジ</t>
    </rPh>
    <rPh sb="11" eb="13">
      <t>シエン</t>
    </rPh>
    <rPh sb="13" eb="15">
      <t>カイシ</t>
    </rPh>
    <rPh sb="15" eb="16">
      <t>ジ</t>
    </rPh>
    <phoneticPr fontId="2"/>
  </si>
  <si>
    <t>※分　　　開始分：0～59</t>
    <rPh sb="1" eb="2">
      <t>フン</t>
    </rPh>
    <rPh sb="5" eb="7">
      <t>カイシ</t>
    </rPh>
    <rPh sb="7" eb="8">
      <t>フン</t>
    </rPh>
    <phoneticPr fontId="2"/>
  </si>
  <si>
    <t>　 　　　　 終了分：0～59</t>
    <rPh sb="7" eb="9">
      <t>シュウリョウ</t>
    </rPh>
    <rPh sb="9" eb="10">
      <t>フン</t>
    </rPh>
    <phoneticPr fontId="2"/>
  </si>
  <si>
    <t>【支援日の制限】</t>
    <rPh sb="1" eb="3">
      <t>シエン</t>
    </rPh>
    <rPh sb="3" eb="4">
      <t>ビ</t>
    </rPh>
    <rPh sb="5" eb="7">
      <t>セイゲン</t>
    </rPh>
    <phoneticPr fontId="2"/>
  </si>
  <si>
    <t>様式８</t>
    <phoneticPr fontId="2"/>
  </si>
  <si>
    <t>支援機関　御中</t>
    <phoneticPr fontId="2"/>
  </si>
  <si>
    <t>（支援を受けた中小企業者等）</t>
    <phoneticPr fontId="2"/>
  </si>
  <si>
    <t>名称：</t>
    <phoneticPr fontId="2"/>
  </si>
  <si>
    <t>所在地：</t>
    <phoneticPr fontId="2"/>
  </si>
  <si>
    <t>：</t>
    <phoneticPr fontId="2"/>
  </si>
  <si>
    <t>～</t>
    <phoneticPr fontId="2"/>
  </si>
  <si>
    <t>※休憩時間（謝金対象外時間）がある場合：</t>
    <phoneticPr fontId="2"/>
  </si>
  <si>
    <t>　</t>
    <phoneticPr fontId="2"/>
  </si>
  <si>
    <t>イ．支援を受けた中小企業者等の所在地と異なる。</t>
    <phoneticPr fontId="2"/>
  </si>
  <si>
    <t>※イ．に該当する場合のみ、名称・所在地（都道府県から）を記入</t>
    <phoneticPr fontId="2"/>
  </si>
  <si>
    <t>支援を受けた者の氏名（自署）</t>
    <phoneticPr fontId="2"/>
  </si>
  <si>
    <t>・本専門家派遣業務従事証明書（様式８）は、支援を受けた中小企業者等に発行していただくものです。記載事項に修正がある場合は、支援を受けた中小企業者等の再発行、あるいは、二重線で修正し（修正液・テープは不可）、支援を受けた中小企業者等の訂正印が必須となります。</t>
    <phoneticPr fontId="2"/>
  </si>
  <si>
    <t>１．支援を実施した専門家の評価（支援同行時のみ入力，１が最低評価、５が最高評価）</t>
    <phoneticPr fontId="2"/>
  </si>
  <si>
    <t>支援機関による支援内容の承認</t>
    <phoneticPr fontId="2"/>
  </si>
  <si>
    <t>提出日:</t>
    <rPh sb="0" eb="2">
      <t>テイシュツ</t>
    </rPh>
    <rPh sb="2" eb="3">
      <t>ビ</t>
    </rPh>
    <phoneticPr fontId="2"/>
  </si>
  <si>
    <t>日付</t>
    <rPh sb="0" eb="2">
      <t>ヒヅケ</t>
    </rPh>
    <phoneticPr fontId="2"/>
  </si>
  <si>
    <t>開始時刻</t>
    <rPh sb="0" eb="2">
      <t>カイシ</t>
    </rPh>
    <rPh sb="2" eb="4">
      <t>ジコク</t>
    </rPh>
    <phoneticPr fontId="2"/>
  </si>
  <si>
    <t>終了時刻</t>
    <rPh sb="0" eb="2">
      <t>シュウリョウ</t>
    </rPh>
    <rPh sb="2" eb="4">
      <t>ジコク</t>
    </rPh>
    <phoneticPr fontId="2"/>
  </si>
  <si>
    <t>～3月末まで</t>
    <rPh sb="2" eb="3">
      <t>ガツ</t>
    </rPh>
    <rPh sb="3" eb="4">
      <t>マツ</t>
    </rPh>
    <phoneticPr fontId="2"/>
  </si>
  <si>
    <t>4月～</t>
    <rPh sb="1" eb="2">
      <t>ガツ</t>
    </rPh>
    <phoneticPr fontId="2"/>
  </si>
  <si>
    <t>事業開始日</t>
    <rPh sb="0" eb="2">
      <t>ジギョウ</t>
    </rPh>
    <rPh sb="2" eb="4">
      <t>カイシ</t>
    </rPh>
    <rPh sb="4" eb="5">
      <t>ビ</t>
    </rPh>
    <phoneticPr fontId="2"/>
  </si>
  <si>
    <t>※事業開始日以降かつ本日以降から（最低値）</t>
    <rPh sb="1" eb="3">
      <t>ジギョウ</t>
    </rPh>
    <rPh sb="3" eb="5">
      <t>カイシ</t>
    </rPh>
    <rPh sb="5" eb="6">
      <t>ビ</t>
    </rPh>
    <rPh sb="6" eb="8">
      <t>イコウ</t>
    </rPh>
    <rPh sb="10" eb="12">
      <t>ホンジツ</t>
    </rPh>
    <rPh sb="12" eb="14">
      <t>イコウ</t>
    </rPh>
    <rPh sb="17" eb="19">
      <t>サイテイ</t>
    </rPh>
    <rPh sb="19" eb="20">
      <t>チ</t>
    </rPh>
    <phoneticPr fontId="2"/>
  </si>
  <si>
    <t>本日</t>
    <rPh sb="0" eb="2">
      <t>ホンジツ</t>
    </rPh>
    <phoneticPr fontId="2"/>
  </si>
  <si>
    <t>　 事業修了日3営業日前かつ予定日3営業日前まで（最高値）</t>
    <rPh sb="2" eb="4">
      <t>ジギョウ</t>
    </rPh>
    <rPh sb="4" eb="6">
      <t>シュウリョウ</t>
    </rPh>
    <rPh sb="6" eb="7">
      <t>ビ</t>
    </rPh>
    <rPh sb="8" eb="10">
      <t>エイギョウ</t>
    </rPh>
    <rPh sb="10" eb="11">
      <t>ニチ</t>
    </rPh>
    <rPh sb="11" eb="12">
      <t>マエ</t>
    </rPh>
    <rPh sb="14" eb="16">
      <t>ヨテイ</t>
    </rPh>
    <rPh sb="16" eb="17">
      <t>ビ</t>
    </rPh>
    <rPh sb="18" eb="20">
      <t>エイギョウ</t>
    </rPh>
    <rPh sb="20" eb="21">
      <t>ニチ</t>
    </rPh>
    <rPh sb="21" eb="22">
      <t>マエ</t>
    </rPh>
    <rPh sb="25" eb="27">
      <t>サイコウ</t>
    </rPh>
    <rPh sb="27" eb="28">
      <t>アタイ</t>
    </rPh>
    <phoneticPr fontId="2"/>
  </si>
  <si>
    <t>最低値</t>
    <rPh sb="0" eb="2">
      <t>サイテイ</t>
    </rPh>
    <rPh sb="2" eb="3">
      <t>チ</t>
    </rPh>
    <phoneticPr fontId="2"/>
  </si>
  <si>
    <t>事業終了日</t>
    <rPh sb="0" eb="2">
      <t>ジギョウ</t>
    </rPh>
    <rPh sb="2" eb="4">
      <t>シュウリョウ</t>
    </rPh>
    <rPh sb="4" eb="5">
      <t>ビ</t>
    </rPh>
    <phoneticPr fontId="2"/>
  </si>
  <si>
    <t>事業終了3日前</t>
    <rPh sb="0" eb="2">
      <t>ジギョウ</t>
    </rPh>
    <rPh sb="2" eb="4">
      <t>シュウリョウ</t>
    </rPh>
    <rPh sb="5" eb="6">
      <t>ビ</t>
    </rPh>
    <rPh sb="6" eb="7">
      <t>マエ</t>
    </rPh>
    <phoneticPr fontId="2"/>
  </si>
  <si>
    <t>予定日</t>
    <rPh sb="0" eb="2">
      <t>ヨテイ</t>
    </rPh>
    <rPh sb="2" eb="3">
      <t>ビ</t>
    </rPh>
    <phoneticPr fontId="2"/>
  </si>
  <si>
    <t>最高値</t>
    <rPh sb="0" eb="2">
      <t>サイコウ</t>
    </rPh>
    <rPh sb="2" eb="3">
      <t>アタイ</t>
    </rPh>
    <phoneticPr fontId="2"/>
  </si>
  <si>
    <t>【派遣予定日の制限】</t>
    <rPh sb="1" eb="3">
      <t>ハケン</t>
    </rPh>
    <rPh sb="3" eb="5">
      <t>ヨテイ</t>
    </rPh>
    <rPh sb="5" eb="6">
      <t>ビ</t>
    </rPh>
    <rPh sb="7" eb="9">
      <t>セイゲン</t>
    </rPh>
    <phoneticPr fontId="2"/>
  </si>
  <si>
    <t>事業開始3日後</t>
    <rPh sb="0" eb="2">
      <t>ジギョウ</t>
    </rPh>
    <rPh sb="2" eb="4">
      <t>カイシ</t>
    </rPh>
    <rPh sb="5" eb="6">
      <t>ビ</t>
    </rPh>
    <rPh sb="6" eb="7">
      <t>アト</t>
    </rPh>
    <phoneticPr fontId="2"/>
  </si>
  <si>
    <t>※事業開始3営業日以降かつ本日より3営業日以降かつ提出日3営業日以降から（最低値）</t>
    <rPh sb="1" eb="3">
      <t>ジギョウ</t>
    </rPh>
    <rPh sb="3" eb="5">
      <t>カイシ</t>
    </rPh>
    <rPh sb="6" eb="8">
      <t>エイギョウ</t>
    </rPh>
    <rPh sb="8" eb="9">
      <t>ビ</t>
    </rPh>
    <rPh sb="9" eb="11">
      <t>イコウ</t>
    </rPh>
    <rPh sb="13" eb="15">
      <t>ホンジツ</t>
    </rPh>
    <rPh sb="21" eb="23">
      <t>イコウ</t>
    </rPh>
    <rPh sb="25" eb="27">
      <t>テイシュツ</t>
    </rPh>
    <rPh sb="27" eb="28">
      <t>ビ</t>
    </rPh>
    <rPh sb="32" eb="34">
      <t>イコウ</t>
    </rPh>
    <rPh sb="37" eb="39">
      <t>サイテイ</t>
    </rPh>
    <rPh sb="39" eb="40">
      <t>アタイ</t>
    </rPh>
    <phoneticPr fontId="2"/>
  </si>
  <si>
    <t>本日より3日後</t>
    <rPh sb="0" eb="2">
      <t>ホンジツ</t>
    </rPh>
    <rPh sb="5" eb="7">
      <t>ニチゴ</t>
    </rPh>
    <phoneticPr fontId="2"/>
  </si>
  <si>
    <t>　 事業修了日以前かつ本日より30日以前まで（最高値）</t>
    <rPh sb="2" eb="4">
      <t>ジギョウ</t>
    </rPh>
    <rPh sb="4" eb="6">
      <t>シュウリョウ</t>
    </rPh>
    <rPh sb="6" eb="7">
      <t>ビ</t>
    </rPh>
    <rPh sb="7" eb="9">
      <t>イゼン</t>
    </rPh>
    <rPh sb="11" eb="13">
      <t>ホンジツ</t>
    </rPh>
    <rPh sb="17" eb="18">
      <t>ニチ</t>
    </rPh>
    <rPh sb="18" eb="20">
      <t>イゼン</t>
    </rPh>
    <rPh sb="23" eb="25">
      <t>サイコウ</t>
    </rPh>
    <rPh sb="25" eb="26">
      <t>アタイ</t>
    </rPh>
    <phoneticPr fontId="2"/>
  </si>
  <si>
    <t>提出日3日後</t>
    <rPh sb="0" eb="2">
      <t>テイシュツ</t>
    </rPh>
    <rPh sb="2" eb="3">
      <t>ビ</t>
    </rPh>
    <rPh sb="4" eb="6">
      <t>ニチゴ</t>
    </rPh>
    <phoneticPr fontId="2"/>
  </si>
  <si>
    <t>　（最低値と最高値が逆の場合は入力不能）</t>
    <rPh sb="2" eb="4">
      <t>サイテイ</t>
    </rPh>
    <rPh sb="4" eb="5">
      <t>チ</t>
    </rPh>
    <rPh sb="6" eb="8">
      <t>サイコウ</t>
    </rPh>
    <rPh sb="8" eb="9">
      <t>チ</t>
    </rPh>
    <rPh sb="10" eb="11">
      <t>ギャク</t>
    </rPh>
    <rPh sb="12" eb="14">
      <t>バアイ</t>
    </rPh>
    <rPh sb="15" eb="17">
      <t>ニュウリョク</t>
    </rPh>
    <rPh sb="17" eb="19">
      <t>フノウ</t>
    </rPh>
    <phoneticPr fontId="2"/>
  </si>
  <si>
    <t>90日後</t>
    <rPh sb="2" eb="4">
      <t>ニチゴ</t>
    </rPh>
    <phoneticPr fontId="2"/>
  </si>
  <si>
    <t>春分の日</t>
  </si>
  <si>
    <t>変動</t>
    <rPh sb="0" eb="2">
      <t>ヘンドウ</t>
    </rPh>
    <phoneticPr fontId="2"/>
  </si>
  <si>
    <t>昭和の日</t>
  </si>
  <si>
    <t>固定</t>
    <rPh sb="0" eb="2">
      <t>コテイ</t>
    </rPh>
    <phoneticPr fontId="2"/>
  </si>
  <si>
    <t>憲法記念日</t>
  </si>
  <si>
    <t>みどりの日</t>
  </si>
  <si>
    <t>こどもの日</t>
  </si>
  <si>
    <t>海の日</t>
  </si>
  <si>
    <t>山の日（2016年～）</t>
    <rPh sb="0" eb="1">
      <t>ヤマ</t>
    </rPh>
    <rPh sb="2" eb="3">
      <t>ヒ</t>
    </rPh>
    <rPh sb="8" eb="9">
      <t>ネン</t>
    </rPh>
    <phoneticPr fontId="2"/>
  </si>
  <si>
    <t>敬老の日</t>
  </si>
  <si>
    <t>秋分の日</t>
  </si>
  <si>
    <t>体育の日</t>
  </si>
  <si>
    <t>文化の日</t>
  </si>
  <si>
    <t>勤労感謝の日</t>
  </si>
  <si>
    <t>天皇誕生日</t>
  </si>
  <si>
    <t>年末年始休日1</t>
    <rPh sb="0" eb="2">
      <t>ネンマツ</t>
    </rPh>
    <rPh sb="2" eb="4">
      <t>ネンシ</t>
    </rPh>
    <rPh sb="4" eb="6">
      <t>キュウジツ</t>
    </rPh>
    <phoneticPr fontId="2"/>
  </si>
  <si>
    <t>年末年始休日2</t>
    <rPh sb="0" eb="2">
      <t>ネンマツ</t>
    </rPh>
    <rPh sb="2" eb="4">
      <t>ネンシ</t>
    </rPh>
    <rPh sb="4" eb="6">
      <t>キュウジツ</t>
    </rPh>
    <phoneticPr fontId="2"/>
  </si>
  <si>
    <t>年末年始休日3</t>
    <rPh sb="0" eb="2">
      <t>ネンマツ</t>
    </rPh>
    <rPh sb="2" eb="4">
      <t>ネンシ</t>
    </rPh>
    <rPh sb="4" eb="6">
      <t>キュウジツ</t>
    </rPh>
    <phoneticPr fontId="2"/>
  </si>
  <si>
    <t>元日</t>
  </si>
  <si>
    <t>成人の日</t>
  </si>
  <si>
    <t>建国記念の日</t>
  </si>
  <si>
    <t>山の日</t>
    <rPh sb="0" eb="1">
      <t>ヤマ</t>
    </rPh>
    <rPh sb="2" eb="3">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</si>
</sst>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　&quot;@&quot;　分)&quot;"/>
    <numFmt numFmtId="177" formatCode="00"/>
    <numFmt numFmtId="178" formatCode="[$-411]ggg\ yy&quot;年&quot;m&quot;月&quot;d&quot;日&quot;\(aaa\)"/>
  </numFmts>
  <fonts count="11" x14ac:knownFonts="1">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u/>
      <sz val="11"/>
      <color theme="1"/>
      <name val="ＭＳ ゴシック"/>
      <family val="3"/>
      <charset val="128"/>
    </font>
    <font>
      <sz val="12"/>
      <color theme="1"/>
      <name val="ＭＳ ゴシック"/>
      <family val="3"/>
      <charset val="128"/>
    </font>
    <font>
      <sz val="10"/>
      <color theme="1"/>
      <name val="ＭＳ ゴシック"/>
      <family val="3"/>
      <charset val="128"/>
    </font>
    <font>
      <sz val="12"/>
      <color rgb="FFFF0000"/>
      <name val="ＭＳ ゴシック"/>
      <family val="3"/>
      <charset val="128"/>
    </font>
    <font>
      <sz val="11"/>
      <color rgb="FFFF0000"/>
      <name val="ＭＳ ゴシック"/>
      <family val="3"/>
      <charset val="128"/>
    </font>
    <font>
      <b/>
      <sz val="10"/>
      <color theme="1"/>
      <name val="MS UI Gothic"/>
      <family val="3"/>
      <charset val="128"/>
    </font>
    <font>
      <sz val="10"/>
      <color theme="1"/>
      <name val="MS UI Gothic"/>
      <family val="3"/>
      <charset val="128"/>
    </font>
    <font>
      <sz val="10"/>
      <color theme="1"/>
      <name val="ＭＳ Ｐゴシック"/>
      <family val="2"/>
      <charset val="128"/>
      <scheme val="minor"/>
    </font>
  </fonts>
  <fills count="3">
    <fill>
      <patternFill patternType="none"/>
    </fill>
    <fill>
      <patternFill patternType="gray125"/>
    </fill>
    <fill>
      <patternFill patternType="solid">
        <fgColor rgb="FFFFFF99"/>
        <bgColor indexed="64"/>
      </patternFill>
    </fill>
  </fills>
  <borders count="20">
    <border>
      <left/>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auto="1"/>
      </bottom>
      <diagonal/>
    </border>
    <border>
      <left/>
      <right/>
      <top style="thin">
        <color indexed="64"/>
      </top>
      <bottom/>
      <diagonal/>
    </border>
    <border>
      <left/>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hair">
        <color auto="1"/>
      </top>
      <bottom style="thin">
        <color auto="1"/>
      </bottom>
      <diagonal/>
    </border>
    <border>
      <left/>
      <right style="thin">
        <color auto="1"/>
      </right>
      <top style="hair">
        <color auto="1"/>
      </top>
      <bottom style="thin">
        <color auto="1"/>
      </bottom>
      <diagonal/>
    </border>
  </borders>
  <cellStyleXfs count="1">
    <xf numFmtId="0" fontId="0" fillId="0" borderId="0">
      <alignment vertical="center"/>
    </xf>
  </cellStyleXfs>
  <cellXfs count="68">
    <xf numFmtId="0" fontId="0" fillId="0" borderId="0" xfId="0">
      <alignment vertical="center"/>
    </xf>
    <xf numFmtId="0" fontId="0" fillId="0" borderId="0" xfId="0" applyAlignment="1">
      <alignment horizontal="center" vertical="center"/>
    </xf>
    <xf numFmtId="14" fontId="0" fillId="0" borderId="0" xfId="0" applyNumberFormat="1">
      <alignment vertical="center"/>
    </xf>
    <xf numFmtId="14" fontId="0" fillId="0" borderId="7" xfId="0" applyNumberFormat="1" applyFill="1" applyBorder="1">
      <alignment vertical="center"/>
    </xf>
    <xf numFmtId="14" fontId="0" fillId="0" borderId="6" xfId="0" applyNumberFormat="1" applyFill="1" applyBorder="1">
      <alignment vertical="center"/>
    </xf>
    <xf numFmtId="0" fontId="1" fillId="0" borderId="8" xfId="0" applyFont="1" applyBorder="1" applyAlignment="1" applyProtection="1">
      <alignment vertical="center"/>
    </xf>
    <xf numFmtId="0" fontId="8" fillId="0" borderId="15" xfId="0" applyFont="1" applyBorder="1" applyAlignment="1" applyProtection="1">
      <alignment vertical="center" shrinkToFit="1"/>
      <protection hidden="1"/>
    </xf>
    <xf numFmtId="0" fontId="8" fillId="0" borderId="16" xfId="0" applyFont="1" applyBorder="1" applyAlignment="1" applyProtection="1">
      <alignment horizontal="center" vertical="center" shrinkToFit="1"/>
      <protection hidden="1"/>
    </xf>
    <xf numFmtId="14" fontId="9" fillId="2" borderId="17" xfId="0" applyNumberFormat="1" applyFont="1" applyFill="1" applyBorder="1" applyAlignment="1" applyProtection="1">
      <alignment horizontal="left" vertical="center" shrinkToFit="1"/>
      <protection locked="0"/>
    </xf>
    <xf numFmtId="56" fontId="0" fillId="0" borderId="0" xfId="0" applyNumberFormat="1">
      <alignment vertical="center"/>
    </xf>
    <xf numFmtId="0" fontId="9" fillId="0" borderId="15" xfId="0" applyFont="1" applyBorder="1" applyAlignment="1" applyProtection="1">
      <alignment vertical="center" shrinkToFit="1"/>
      <protection hidden="1"/>
    </xf>
    <xf numFmtId="0" fontId="9" fillId="0" borderId="16" xfId="0" applyFont="1" applyBorder="1" applyAlignment="1" applyProtection="1">
      <alignment horizontal="center" vertical="center" shrinkToFit="1"/>
      <protection hidden="1"/>
    </xf>
    <xf numFmtId="14" fontId="9" fillId="0" borderId="17" xfId="0" applyNumberFormat="1" applyFont="1" applyBorder="1" applyAlignment="1" applyProtection="1">
      <alignment horizontal="left" vertical="center" shrinkToFit="1"/>
      <protection hidden="1"/>
    </xf>
    <xf numFmtId="0" fontId="10" fillId="0" borderId="0" xfId="0" applyFont="1">
      <alignment vertical="center"/>
    </xf>
    <xf numFmtId="0" fontId="1" fillId="0" borderId="0" xfId="0" applyFont="1" applyAlignment="1" applyProtection="1">
      <alignment vertical="center"/>
    </xf>
    <xf numFmtId="0" fontId="4" fillId="0" borderId="0" xfId="0" applyFont="1" applyAlignment="1" applyProtection="1">
      <alignment vertical="center"/>
    </xf>
    <xf numFmtId="0" fontId="1" fillId="0" borderId="0" xfId="0" applyFont="1" applyAlignment="1" applyProtection="1">
      <alignment vertical="top"/>
    </xf>
    <xf numFmtId="178" fontId="1" fillId="0" borderId="11"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center" vertical="center"/>
      <protection locked="0"/>
    </xf>
    <xf numFmtId="177" fontId="1" fillId="0" borderId="13" xfId="0" applyNumberFormat="1"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6" fillId="0" borderId="0" xfId="0" applyFont="1" applyAlignment="1" applyProtection="1">
      <alignment vertical="center"/>
    </xf>
    <xf numFmtId="0" fontId="6" fillId="0" borderId="0" xfId="0" applyFont="1" applyFill="1" applyAlignment="1" applyProtection="1">
      <alignment vertical="center"/>
    </xf>
    <xf numFmtId="0" fontId="7" fillId="0" borderId="0" xfId="0" applyFont="1" applyAlignment="1" applyProtection="1">
      <alignment vertical="center"/>
    </xf>
    <xf numFmtId="0" fontId="4" fillId="0" borderId="0" xfId="0" applyFont="1" applyAlignment="1" applyProtection="1">
      <alignment horizontal="right" vertical="center"/>
    </xf>
    <xf numFmtId="0" fontId="5" fillId="0" borderId="0" xfId="0" applyFont="1" applyAlignment="1" applyProtection="1">
      <alignment horizontal="right" vertical="center"/>
    </xf>
    <xf numFmtId="0" fontId="4" fillId="0" borderId="0" xfId="0" applyFont="1" applyAlignment="1" applyProtection="1">
      <alignment horizontal="left" vertical="center"/>
    </xf>
    <xf numFmtId="0" fontId="1" fillId="0" borderId="0" xfId="0" applyFont="1" applyAlignment="1" applyProtection="1">
      <alignment horizontal="left" vertical="center" wrapText="1"/>
    </xf>
    <xf numFmtId="0" fontId="1" fillId="0" borderId="0" xfId="0" applyFont="1" applyAlignment="1" applyProtection="1">
      <alignment horizontal="center" vertical="center"/>
    </xf>
    <xf numFmtId="0" fontId="1" fillId="0" borderId="5" xfId="0" applyFont="1" applyBorder="1" applyAlignment="1" applyProtection="1">
      <alignment horizontal="center" vertical="top"/>
    </xf>
    <xf numFmtId="0" fontId="1" fillId="0" borderId="0" xfId="0" applyFont="1" applyFill="1" applyAlignment="1" applyProtection="1">
      <alignment vertical="center"/>
    </xf>
    <xf numFmtId="0" fontId="1" fillId="0" borderId="12" xfId="0" applyNumberFormat="1"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2" xfId="0" applyFont="1" applyBorder="1" applyAlignment="1" applyProtection="1">
      <alignment vertical="center"/>
    </xf>
    <xf numFmtId="0" fontId="1" fillId="0" borderId="8" xfId="0" applyFont="1" applyBorder="1" applyAlignment="1" applyProtection="1">
      <alignment horizontal="right" vertical="center"/>
    </xf>
    <xf numFmtId="0" fontId="1" fillId="0" borderId="7" xfId="0" applyFont="1" applyBorder="1" applyAlignment="1" applyProtection="1">
      <alignment horizontal="left" vertical="center" indent="1"/>
    </xf>
    <xf numFmtId="0" fontId="1" fillId="0" borderId="10" xfId="0" applyFont="1" applyBorder="1" applyAlignment="1" applyProtection="1">
      <alignment horizontal="left" vertical="center" indent="1"/>
    </xf>
    <xf numFmtId="0" fontId="1" fillId="0" borderId="6" xfId="0" applyFont="1" applyBorder="1" applyAlignment="1" applyProtection="1">
      <alignment horizontal="left" vertical="center" indent="1"/>
    </xf>
    <xf numFmtId="0" fontId="1" fillId="0" borderId="0" xfId="0" applyFont="1" applyBorder="1" applyAlignment="1" applyProtection="1">
      <alignment vertical="center"/>
    </xf>
    <xf numFmtId="0" fontId="1" fillId="0" borderId="5" xfId="0" applyFont="1" applyBorder="1" applyAlignment="1" applyProtection="1">
      <alignment horizontal="center" vertical="center"/>
    </xf>
    <xf numFmtId="0" fontId="1" fillId="0" borderId="5" xfId="0" applyFont="1" applyBorder="1" applyAlignment="1" applyProtection="1">
      <alignment vertical="center"/>
    </xf>
    <xf numFmtId="0" fontId="1" fillId="0" borderId="0" xfId="0" applyFont="1" applyAlignment="1" applyProtection="1">
      <alignment horizontal="center" vertical="center"/>
    </xf>
    <xf numFmtId="178" fontId="4" fillId="0" borderId="8" xfId="0" applyNumberFormat="1" applyFont="1" applyFill="1" applyBorder="1" applyAlignment="1" applyProtection="1">
      <alignment horizontal="center" vertical="center"/>
      <protection locked="0"/>
    </xf>
    <xf numFmtId="0" fontId="4" fillId="0" borderId="8"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0" xfId="0" applyFont="1" applyAlignment="1" applyProtection="1">
      <alignment horizontal="center" vertical="center"/>
    </xf>
    <xf numFmtId="0" fontId="1" fillId="0" borderId="0" xfId="0" applyFont="1" applyAlignment="1" applyProtection="1">
      <alignment horizontal="left" vertical="center" wrapText="1"/>
    </xf>
    <xf numFmtId="0" fontId="1" fillId="0" borderId="7"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left" vertical="center" indent="1"/>
    </xf>
    <xf numFmtId="0" fontId="1" fillId="0" borderId="10" xfId="0" applyFont="1" applyBorder="1" applyAlignment="1" applyProtection="1">
      <alignment horizontal="left" vertical="center" indent="1"/>
    </xf>
    <xf numFmtId="0" fontId="1" fillId="0" borderId="6" xfId="0" applyFont="1" applyBorder="1" applyAlignment="1" applyProtection="1">
      <alignment horizontal="left" vertical="center" indent="1"/>
    </xf>
    <xf numFmtId="0" fontId="1" fillId="0" borderId="5" xfId="0" applyFont="1" applyBorder="1" applyAlignment="1" applyProtection="1">
      <alignment horizontal="left" vertical="center" shrinkToFit="1"/>
      <protection locked="0"/>
    </xf>
    <xf numFmtId="0" fontId="1" fillId="0" borderId="5" xfId="0" applyFont="1" applyBorder="1" applyAlignment="1" applyProtection="1">
      <alignment horizontal="center" vertical="center" wrapText="1"/>
      <protection locked="0"/>
    </xf>
    <xf numFmtId="0" fontId="1" fillId="0" borderId="5" xfId="0" applyFont="1" applyBorder="1" applyAlignment="1" applyProtection="1">
      <alignment horizontal="center" vertical="top"/>
    </xf>
    <xf numFmtId="176" fontId="1" fillId="0" borderId="18" xfId="0" applyNumberFormat="1" applyFont="1" applyBorder="1" applyAlignment="1" applyProtection="1">
      <alignment horizontal="center" vertical="center"/>
      <protection locked="0"/>
    </xf>
    <xf numFmtId="176" fontId="1" fillId="0" borderId="19" xfId="0" applyNumberFormat="1" applyFont="1" applyBorder="1" applyAlignment="1" applyProtection="1">
      <alignment horizontal="center" vertical="center"/>
      <protection locked="0"/>
    </xf>
    <xf numFmtId="0" fontId="1" fillId="0" borderId="4"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1" xfId="0" applyFont="1" applyBorder="1" applyAlignment="1" applyProtection="1">
      <alignment horizontal="center" vertical="center"/>
    </xf>
  </cellXfs>
  <cellStyles count="1">
    <cellStyle name="標準" xfId="0" builtinId="0"/>
  </cellStyles>
  <dxfs count="4">
    <dxf>
      <font>
        <color theme="0"/>
      </font>
      <fill>
        <patternFill>
          <bgColor rgb="FFFF0000"/>
        </patternFill>
      </fill>
    </dxf>
    <dxf>
      <font>
        <color theme="0"/>
      </font>
      <fill>
        <patternFill>
          <bgColor rgb="FFFF00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abSelected="1" zoomScale="70" zoomScaleNormal="70" workbookViewId="0">
      <selection activeCell="G2" sqref="G2:I2"/>
    </sheetView>
  </sheetViews>
  <sheetFormatPr defaultRowHeight="13.5" x14ac:dyDescent="0.15"/>
  <cols>
    <col min="1" max="1" width="3.5" style="14" customWidth="1"/>
    <col min="2" max="2" width="21.875" style="14" customWidth="1"/>
    <col min="3" max="3" width="8.875" style="14" customWidth="1"/>
    <col min="4" max="4" width="7.875" style="14" customWidth="1"/>
    <col min="5" max="5" width="8.875" style="14" customWidth="1"/>
    <col min="6" max="6" width="7.875" style="14" customWidth="1"/>
    <col min="7" max="7" width="8.875" style="14" customWidth="1"/>
    <col min="8" max="8" width="7.875" style="14" customWidth="1"/>
    <col min="9" max="9" width="8.875" style="14" customWidth="1"/>
    <col min="10" max="17" width="9" style="14"/>
    <col min="18" max="18" width="9" style="14" customWidth="1"/>
    <col min="19" max="16384" width="9" style="14"/>
  </cols>
  <sheetData>
    <row r="1" spans="1:10" s="15" customFormat="1" ht="18.600000000000001" customHeight="1" x14ac:dyDescent="0.15">
      <c r="A1" s="15" t="s">
        <v>35</v>
      </c>
    </row>
    <row r="2" spans="1:10" s="15" customFormat="1" ht="18.600000000000001" customHeight="1" x14ac:dyDescent="0.15">
      <c r="F2" s="25" t="s">
        <v>50</v>
      </c>
      <c r="G2" s="43"/>
      <c r="H2" s="43"/>
      <c r="I2" s="43"/>
    </row>
    <row r="3" spans="1:10" s="15" customFormat="1" ht="18.600000000000001" customHeight="1" x14ac:dyDescent="0.15">
      <c r="I3" s="26" t="s">
        <v>21</v>
      </c>
    </row>
    <row r="4" spans="1:10" s="15" customFormat="1" ht="18.600000000000001" customHeight="1" x14ac:dyDescent="0.15">
      <c r="B4" s="15" t="s">
        <v>36</v>
      </c>
    </row>
    <row r="5" spans="1:10" s="15" customFormat="1" ht="18.600000000000001" customHeight="1" x14ac:dyDescent="0.15"/>
    <row r="6" spans="1:10" s="15" customFormat="1" ht="18.600000000000001" customHeight="1" x14ac:dyDescent="0.15">
      <c r="E6" s="27" t="s">
        <v>37</v>
      </c>
      <c r="G6" s="27"/>
      <c r="H6" s="27"/>
    </row>
    <row r="7" spans="1:10" s="15" customFormat="1" ht="18.600000000000001" customHeight="1" x14ac:dyDescent="0.15">
      <c r="D7" s="25" t="s">
        <v>38</v>
      </c>
      <c r="E7" s="44"/>
      <c r="F7" s="44"/>
      <c r="G7" s="44"/>
      <c r="H7" s="44"/>
      <c r="I7" s="44"/>
    </row>
    <row r="8" spans="1:10" s="15" customFormat="1" ht="18.600000000000001" customHeight="1" x14ac:dyDescent="0.15">
      <c r="D8" s="25" t="s">
        <v>39</v>
      </c>
      <c r="E8" s="45"/>
      <c r="F8" s="45"/>
      <c r="G8" s="45"/>
      <c r="H8" s="45"/>
      <c r="I8" s="45"/>
      <c r="J8" s="22"/>
    </row>
    <row r="9" spans="1:10" s="15" customFormat="1" ht="18.600000000000001" customHeight="1" x14ac:dyDescent="0.15">
      <c r="C9" s="25"/>
      <c r="D9" s="25"/>
      <c r="E9" s="25"/>
    </row>
    <row r="10" spans="1:10" s="15" customFormat="1" ht="18.600000000000001" customHeight="1" x14ac:dyDescent="0.15">
      <c r="A10" s="46" t="s">
        <v>20</v>
      </c>
      <c r="B10" s="46"/>
      <c r="C10" s="46"/>
      <c r="D10" s="46"/>
      <c r="E10" s="46"/>
      <c r="F10" s="46"/>
      <c r="G10" s="46"/>
      <c r="H10" s="46"/>
      <c r="I10" s="46"/>
    </row>
    <row r="12" spans="1:10" ht="70.5" customHeight="1" x14ac:dyDescent="0.15">
      <c r="A12" s="47" t="s">
        <v>19</v>
      </c>
      <c r="B12" s="47"/>
      <c r="C12" s="47"/>
      <c r="D12" s="47"/>
      <c r="E12" s="47"/>
      <c r="F12" s="47"/>
      <c r="G12" s="47"/>
      <c r="H12" s="47"/>
      <c r="I12" s="47"/>
    </row>
    <row r="13" spans="1:10" ht="18.600000000000001" customHeight="1" x14ac:dyDescent="0.15">
      <c r="A13" s="28"/>
      <c r="B13" s="28"/>
      <c r="C13" s="28"/>
      <c r="D13" s="28"/>
      <c r="E13" s="28"/>
      <c r="F13" s="28"/>
      <c r="G13" s="28"/>
      <c r="H13" s="28"/>
      <c r="I13" s="28"/>
    </row>
    <row r="14" spans="1:10" ht="18.600000000000001" customHeight="1" x14ac:dyDescent="0.15">
      <c r="A14" s="42" t="s">
        <v>18</v>
      </c>
      <c r="B14" s="42"/>
      <c r="C14" s="42"/>
      <c r="D14" s="42"/>
      <c r="E14" s="42"/>
      <c r="F14" s="42"/>
      <c r="G14" s="42"/>
      <c r="H14" s="42"/>
      <c r="I14" s="42"/>
    </row>
    <row r="15" spans="1:10" ht="18.600000000000001" customHeight="1" x14ac:dyDescent="0.15">
      <c r="A15" s="29"/>
      <c r="B15" s="29"/>
      <c r="C15" s="29"/>
      <c r="D15" s="29"/>
      <c r="E15" s="29"/>
      <c r="F15" s="29"/>
      <c r="G15" s="29"/>
      <c r="H15" s="29"/>
      <c r="I15" s="29"/>
    </row>
    <row r="16" spans="1:10" s="16" customFormat="1" ht="18.600000000000001" customHeight="1" x14ac:dyDescent="0.15">
      <c r="A16" s="16" t="s">
        <v>17</v>
      </c>
    </row>
    <row r="17" spans="1:10" ht="30" customHeight="1" x14ac:dyDescent="0.15">
      <c r="B17" s="51"/>
      <c r="C17" s="52"/>
      <c r="D17" s="52"/>
      <c r="E17" s="52"/>
      <c r="F17" s="52"/>
      <c r="G17" s="52"/>
      <c r="H17" s="52"/>
      <c r="I17" s="53"/>
    </row>
    <row r="19" spans="1:10" s="16" customFormat="1" ht="18.600000000000001" customHeight="1" x14ac:dyDescent="0.15">
      <c r="A19" s="16" t="s">
        <v>16</v>
      </c>
    </row>
    <row r="20" spans="1:10" s="16" customFormat="1" ht="18.600000000000001" customHeight="1" x14ac:dyDescent="0.15">
      <c r="B20" s="30" t="s">
        <v>51</v>
      </c>
      <c r="C20" s="59" t="s">
        <v>52</v>
      </c>
      <c r="D20" s="59"/>
      <c r="E20" s="59"/>
      <c r="F20" s="30" t="s">
        <v>22</v>
      </c>
      <c r="G20" s="59" t="s">
        <v>53</v>
      </c>
      <c r="H20" s="59"/>
      <c r="I20" s="59"/>
    </row>
    <row r="21" spans="1:10" ht="18.600000000000001" customHeight="1" x14ac:dyDescent="0.15">
      <c r="A21" s="31"/>
      <c r="B21" s="17"/>
      <c r="C21" s="18"/>
      <c r="D21" s="32" t="s">
        <v>40</v>
      </c>
      <c r="E21" s="19"/>
      <c r="F21" s="33" t="s">
        <v>41</v>
      </c>
      <c r="G21" s="18"/>
      <c r="H21" s="32" t="s">
        <v>40</v>
      </c>
      <c r="I21" s="19"/>
      <c r="J21" s="23"/>
    </row>
    <row r="22" spans="1:10" ht="18.600000000000001" customHeight="1" x14ac:dyDescent="0.15">
      <c r="B22" s="34"/>
      <c r="C22" s="5"/>
      <c r="D22" s="5"/>
      <c r="E22" s="5"/>
      <c r="F22" s="35" t="s">
        <v>42</v>
      </c>
      <c r="G22" s="60" t="s">
        <v>43</v>
      </c>
      <c r="H22" s="60"/>
      <c r="I22" s="61"/>
    </row>
    <row r="24" spans="1:10" s="16" customFormat="1" ht="18.600000000000001" customHeight="1" x14ac:dyDescent="0.15">
      <c r="A24" s="16" t="s">
        <v>15</v>
      </c>
    </row>
    <row r="25" spans="1:10" ht="18.600000000000001" customHeight="1" x14ac:dyDescent="0.15">
      <c r="B25" s="36" t="s">
        <v>14</v>
      </c>
      <c r="C25" s="37"/>
      <c r="D25" s="37"/>
      <c r="E25" s="37"/>
      <c r="F25" s="37"/>
      <c r="G25" s="37"/>
      <c r="H25" s="38"/>
      <c r="I25" s="20"/>
    </row>
    <row r="26" spans="1:10" ht="18.600000000000001" customHeight="1" x14ac:dyDescent="0.15">
      <c r="B26" s="54" t="s">
        <v>44</v>
      </c>
      <c r="C26" s="55"/>
      <c r="D26" s="55"/>
      <c r="E26" s="55"/>
      <c r="F26" s="55"/>
      <c r="G26" s="55"/>
      <c r="H26" s="56"/>
      <c r="I26" s="20"/>
    </row>
    <row r="27" spans="1:10" ht="18.600000000000001" customHeight="1" x14ac:dyDescent="0.15">
      <c r="B27" s="39"/>
      <c r="C27" s="39"/>
      <c r="D27" s="39"/>
      <c r="E27" s="39"/>
      <c r="F27" s="39"/>
      <c r="G27" s="39"/>
      <c r="H27" s="39"/>
      <c r="I27" s="39"/>
    </row>
    <row r="28" spans="1:10" ht="18.600000000000001" customHeight="1" x14ac:dyDescent="0.15">
      <c r="B28" s="14" t="s">
        <v>45</v>
      </c>
    </row>
    <row r="29" spans="1:10" ht="18.600000000000001" customHeight="1" x14ac:dyDescent="0.15">
      <c r="B29" s="40" t="s">
        <v>13</v>
      </c>
      <c r="C29" s="57"/>
      <c r="D29" s="57"/>
      <c r="E29" s="57"/>
      <c r="F29" s="57"/>
      <c r="G29" s="57"/>
      <c r="H29" s="57"/>
      <c r="I29" s="57"/>
      <c r="J29" s="22"/>
    </row>
    <row r="30" spans="1:10" ht="18.600000000000001" customHeight="1" x14ac:dyDescent="0.15">
      <c r="B30" s="40" t="s">
        <v>12</v>
      </c>
      <c r="C30" s="57"/>
      <c r="D30" s="57"/>
      <c r="E30" s="57"/>
      <c r="F30" s="57"/>
      <c r="G30" s="57"/>
      <c r="H30" s="57"/>
      <c r="I30" s="57"/>
      <c r="J30" s="22"/>
    </row>
    <row r="32" spans="1:10" s="16" customFormat="1" ht="18.600000000000001" customHeight="1" x14ac:dyDescent="0.15">
      <c r="A32" s="16" t="s">
        <v>11</v>
      </c>
    </row>
    <row r="33" spans="1:10" ht="18.600000000000001" customHeight="1" x14ac:dyDescent="0.15">
      <c r="B33" s="41" t="s">
        <v>8</v>
      </c>
      <c r="C33" s="21"/>
      <c r="D33" s="49" t="s">
        <v>2</v>
      </c>
      <c r="E33" s="49"/>
      <c r="F33" s="49"/>
      <c r="G33" s="49"/>
      <c r="H33" s="49"/>
      <c r="I33" s="50"/>
      <c r="J33" s="24"/>
    </row>
    <row r="34" spans="1:10" ht="18.600000000000001" customHeight="1" x14ac:dyDescent="0.15">
      <c r="B34" s="41" t="s">
        <v>7</v>
      </c>
      <c r="C34" s="21"/>
      <c r="D34" s="49" t="s">
        <v>2</v>
      </c>
      <c r="E34" s="49"/>
      <c r="F34" s="49"/>
      <c r="G34" s="49"/>
      <c r="H34" s="49"/>
      <c r="I34" s="50"/>
    </row>
    <row r="35" spans="1:10" ht="18.600000000000001" customHeight="1" x14ac:dyDescent="0.15">
      <c r="B35" s="41" t="s">
        <v>6</v>
      </c>
      <c r="C35" s="21"/>
      <c r="D35" s="49" t="s">
        <v>2</v>
      </c>
      <c r="E35" s="49"/>
      <c r="F35" s="49"/>
      <c r="G35" s="49"/>
      <c r="H35" s="49"/>
      <c r="I35" s="50"/>
    </row>
    <row r="36" spans="1:10" ht="18.600000000000001" customHeight="1" x14ac:dyDescent="0.15">
      <c r="B36" s="41" t="s">
        <v>5</v>
      </c>
      <c r="C36" s="21"/>
      <c r="D36" s="49" t="s">
        <v>2</v>
      </c>
      <c r="E36" s="49"/>
      <c r="F36" s="49"/>
      <c r="G36" s="49"/>
      <c r="H36" s="49"/>
      <c r="I36" s="50"/>
    </row>
    <row r="37" spans="1:10" ht="18.600000000000001" customHeight="1" x14ac:dyDescent="0.15">
      <c r="B37" s="41" t="s">
        <v>4</v>
      </c>
      <c r="C37" s="21"/>
      <c r="D37" s="49" t="s">
        <v>2</v>
      </c>
      <c r="E37" s="49"/>
      <c r="F37" s="49"/>
      <c r="G37" s="49"/>
      <c r="H37" s="49"/>
      <c r="I37" s="50"/>
    </row>
    <row r="38" spans="1:10" ht="18.600000000000001" customHeight="1" x14ac:dyDescent="0.15">
      <c r="B38" s="41" t="s">
        <v>3</v>
      </c>
      <c r="C38" s="21"/>
      <c r="D38" s="49" t="s">
        <v>2</v>
      </c>
      <c r="E38" s="49"/>
      <c r="F38" s="49"/>
      <c r="G38" s="49"/>
      <c r="H38" s="49"/>
      <c r="I38" s="50"/>
    </row>
    <row r="39" spans="1:10" ht="50.1" customHeight="1" x14ac:dyDescent="0.15">
      <c r="B39" s="41" t="s">
        <v>1</v>
      </c>
      <c r="C39" s="58"/>
      <c r="D39" s="58"/>
      <c r="E39" s="58"/>
      <c r="F39" s="58"/>
      <c r="G39" s="58"/>
      <c r="H39" s="58"/>
      <c r="I39" s="58"/>
    </row>
    <row r="41" spans="1:10" ht="50.1" customHeight="1" x14ac:dyDescent="0.15">
      <c r="B41" s="14" t="s">
        <v>46</v>
      </c>
      <c r="D41" s="48"/>
      <c r="E41" s="49"/>
      <c r="F41" s="49"/>
      <c r="G41" s="49"/>
      <c r="H41" s="49"/>
      <c r="I41" s="50"/>
    </row>
    <row r="44" spans="1:10" ht="18.600000000000001" customHeight="1" x14ac:dyDescent="0.15">
      <c r="A44" s="14" t="s">
        <v>10</v>
      </c>
    </row>
    <row r="45" spans="1:10" ht="66" customHeight="1" x14ac:dyDescent="0.15">
      <c r="B45" s="47" t="s">
        <v>47</v>
      </c>
      <c r="C45" s="47"/>
      <c r="D45" s="47"/>
      <c r="E45" s="47"/>
      <c r="F45" s="47"/>
      <c r="G45" s="47"/>
      <c r="H45" s="47"/>
      <c r="I45" s="47"/>
    </row>
    <row r="49" spans="1:10" ht="18.600000000000001" customHeight="1" x14ac:dyDescent="0.15">
      <c r="A49" s="14" t="s">
        <v>9</v>
      </c>
    </row>
    <row r="50" spans="1:10" s="16" customFormat="1" ht="18.600000000000001" customHeight="1" x14ac:dyDescent="0.15">
      <c r="A50" s="16" t="s">
        <v>48</v>
      </c>
    </row>
    <row r="51" spans="1:10" ht="18.600000000000001" customHeight="1" x14ac:dyDescent="0.15">
      <c r="B51" s="41" t="s">
        <v>8</v>
      </c>
      <c r="C51" s="21"/>
      <c r="D51" s="49" t="s">
        <v>2</v>
      </c>
      <c r="E51" s="49"/>
      <c r="F51" s="49"/>
      <c r="G51" s="49"/>
      <c r="H51" s="49"/>
      <c r="I51" s="50"/>
      <c r="J51" s="24"/>
    </row>
    <row r="52" spans="1:10" ht="18.600000000000001" customHeight="1" x14ac:dyDescent="0.15">
      <c r="B52" s="41" t="s">
        <v>7</v>
      </c>
      <c r="C52" s="21"/>
      <c r="D52" s="49" t="s">
        <v>2</v>
      </c>
      <c r="E52" s="49"/>
      <c r="F52" s="49"/>
      <c r="G52" s="49"/>
      <c r="H52" s="49"/>
      <c r="I52" s="50"/>
    </row>
    <row r="53" spans="1:10" ht="18.600000000000001" customHeight="1" x14ac:dyDescent="0.15">
      <c r="B53" s="41" t="s">
        <v>6</v>
      </c>
      <c r="C53" s="21"/>
      <c r="D53" s="49" t="s">
        <v>2</v>
      </c>
      <c r="E53" s="49"/>
      <c r="F53" s="49"/>
      <c r="G53" s="49"/>
      <c r="H53" s="49"/>
      <c r="I53" s="50"/>
    </row>
    <row r="54" spans="1:10" ht="18.600000000000001" customHeight="1" x14ac:dyDescent="0.15">
      <c r="B54" s="41" t="s">
        <v>5</v>
      </c>
      <c r="C54" s="21"/>
      <c r="D54" s="49" t="s">
        <v>2</v>
      </c>
      <c r="E54" s="49"/>
      <c r="F54" s="49"/>
      <c r="G54" s="49"/>
      <c r="H54" s="49"/>
      <c r="I54" s="50"/>
    </row>
    <row r="55" spans="1:10" ht="18.600000000000001" customHeight="1" x14ac:dyDescent="0.15">
      <c r="B55" s="41" t="s">
        <v>4</v>
      </c>
      <c r="C55" s="21"/>
      <c r="D55" s="49" t="s">
        <v>2</v>
      </c>
      <c r="E55" s="49"/>
      <c r="F55" s="49"/>
      <c r="G55" s="49"/>
      <c r="H55" s="49"/>
      <c r="I55" s="50"/>
    </row>
    <row r="56" spans="1:10" ht="18.600000000000001" customHeight="1" x14ac:dyDescent="0.15">
      <c r="B56" s="41" t="s">
        <v>3</v>
      </c>
      <c r="C56" s="21"/>
      <c r="D56" s="49" t="s">
        <v>2</v>
      </c>
      <c r="E56" s="49"/>
      <c r="F56" s="49"/>
      <c r="G56" s="49"/>
      <c r="H56" s="49"/>
      <c r="I56" s="50"/>
    </row>
    <row r="57" spans="1:10" ht="50.1" customHeight="1" x14ac:dyDescent="0.15">
      <c r="B57" s="41" t="s">
        <v>1</v>
      </c>
      <c r="C57" s="58"/>
      <c r="D57" s="58"/>
      <c r="E57" s="58"/>
      <c r="F57" s="58"/>
      <c r="G57" s="58"/>
      <c r="H57" s="58"/>
      <c r="I57" s="58"/>
    </row>
    <row r="60" spans="1:10" ht="24.95" customHeight="1" x14ac:dyDescent="0.15">
      <c r="B60" s="14" t="s">
        <v>49</v>
      </c>
      <c r="D60" s="62"/>
      <c r="E60" s="63"/>
      <c r="F60" s="63"/>
      <c r="G60" s="63"/>
      <c r="H60" s="63"/>
      <c r="I60" s="64"/>
    </row>
    <row r="61" spans="1:10" ht="24.95" customHeight="1" x14ac:dyDescent="0.15">
      <c r="B61" s="14" t="s">
        <v>0</v>
      </c>
      <c r="D61" s="65"/>
      <c r="E61" s="66"/>
      <c r="F61" s="66"/>
      <c r="G61" s="66"/>
      <c r="H61" s="66"/>
      <c r="I61" s="67"/>
    </row>
  </sheetData>
  <sheetProtection password="934E" sheet="1" objects="1" scenarios="1" selectLockedCells="1"/>
  <mergeCells count="30">
    <mergeCell ref="D56:I56"/>
    <mergeCell ref="C57:I57"/>
    <mergeCell ref="D60:I61"/>
    <mergeCell ref="B45:I45"/>
    <mergeCell ref="D51:I51"/>
    <mergeCell ref="D52:I52"/>
    <mergeCell ref="D53:I53"/>
    <mergeCell ref="D54:I54"/>
    <mergeCell ref="D55:I55"/>
    <mergeCell ref="D41:I41"/>
    <mergeCell ref="B17:I17"/>
    <mergeCell ref="B26:H26"/>
    <mergeCell ref="C29:I29"/>
    <mergeCell ref="C30:I30"/>
    <mergeCell ref="D33:I33"/>
    <mergeCell ref="D34:I34"/>
    <mergeCell ref="D35:I35"/>
    <mergeCell ref="D36:I36"/>
    <mergeCell ref="D37:I37"/>
    <mergeCell ref="D38:I38"/>
    <mergeCell ref="C39:I39"/>
    <mergeCell ref="C20:E20"/>
    <mergeCell ref="G20:I20"/>
    <mergeCell ref="G22:I22"/>
    <mergeCell ref="A14:I14"/>
    <mergeCell ref="G2:I2"/>
    <mergeCell ref="E7:I7"/>
    <mergeCell ref="E8:I8"/>
    <mergeCell ref="A10:I10"/>
    <mergeCell ref="A12:I12"/>
  </mergeCells>
  <phoneticPr fontId="2"/>
  <conditionalFormatting sqref="C29:I30">
    <cfRule type="expression" dxfId="3" priority="2">
      <formula>$C29&lt;&gt;""</formula>
    </cfRule>
    <cfRule type="expression" dxfId="2" priority="3">
      <formula>$I$26="○"</formula>
    </cfRule>
  </conditionalFormatting>
  <dataValidations count="6">
    <dataValidation type="whole" allowBlank="1" showInputMessage="1" showErrorMessage="1" error="0~59の間の数字を入力してください。" prompt="0~59の間の数字を入力してください。" sqref="E21 I21">
      <formula1>0</formula1>
      <formula2>59</formula2>
    </dataValidation>
    <dataValidation type="date" allowBlank="1" showInputMessage="1" showErrorMessage="1" errorTitle="無効な日付" error="支援を受けた日以降の日付を入力してください。" prompt="「2016/3/31」形式で入力してください。" sqref="G2:I2">
      <formula1>MAX(B21,DATE(2016,3,14))</formula1>
      <formula2>IF(TODAY()&lt;DATE(2016,4,1),DATE(2016,3,31),DATE(2017,2,28))</formula2>
    </dataValidation>
    <dataValidation type="whole" allowBlank="1" showInputMessage="1" showErrorMessage="1" error="0~23の間の数字を入力してください。" prompt="0~23の間の数字を入力してください。" sqref="C21">
      <formula1>0</formula1>
      <formula2>23</formula2>
    </dataValidation>
    <dataValidation type="whole" allowBlank="1" showInputMessage="1" showErrorMessage="1" errorTitle="無効な時刻" error="開始時間より後の時刻を入力してください。" prompt="0~23の間の数字を入力してください。" sqref="G21">
      <formula1>C21</formula1>
      <formula2>23</formula2>
    </dataValidation>
    <dataValidation type="list" allowBlank="1" showInputMessage="1" showErrorMessage="1" sqref="I25:I27">
      <formula1>"　,○"</formula1>
    </dataValidation>
    <dataValidation type="list" allowBlank="1" showInputMessage="1" showErrorMessage="1" sqref="C33:C38 C51:C56">
      <formula1>"１,２,３,４,５"</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date" allowBlank="1" showInputMessage="1" showErrorMessage="1" errorTitle="無効な日付" error="提出日より後の日付は入力できません。" prompt="「2016/3/31」形式で入力してください。">
          <x14:formula1>
            <xm:f>IF(TODAY()&lt;DATE(2016,4,1),DATE(2016,3,14),DATE(2016,4,1))</xm:f>
          </x14:formula1>
          <x14:formula2>
            <xm:f>IF(TODAY()&lt;DATE(2016,4,1),入力規則!C19,入力規則!D19)</xm:f>
          </x14:formula2>
          <xm:sqref>B21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selection activeCell="B1" sqref="B1"/>
    </sheetView>
  </sheetViews>
  <sheetFormatPr defaultRowHeight="13.5" x14ac:dyDescent="0.15"/>
  <cols>
    <col min="3" max="3" width="9" style="13"/>
    <col min="7" max="7" width="10.5" bestFit="1" customWidth="1"/>
  </cols>
  <sheetData>
    <row r="1" spans="1:7" x14ac:dyDescent="0.15">
      <c r="A1" s="6" t="s">
        <v>73</v>
      </c>
      <c r="B1" s="7" t="s">
        <v>74</v>
      </c>
      <c r="C1" s="8">
        <v>42450</v>
      </c>
      <c r="F1" s="9">
        <v>42452</v>
      </c>
      <c r="G1" s="2">
        <f>WORKDAY(F1,-3,C1:C35)</f>
        <v>42446</v>
      </c>
    </row>
    <row r="2" spans="1:7" x14ac:dyDescent="0.15">
      <c r="A2" s="10" t="s">
        <v>75</v>
      </c>
      <c r="B2" s="11" t="s">
        <v>76</v>
      </c>
      <c r="C2" s="12">
        <v>42489</v>
      </c>
    </row>
    <row r="3" spans="1:7" x14ac:dyDescent="0.15">
      <c r="A3" s="10" t="s">
        <v>77</v>
      </c>
      <c r="B3" s="11" t="s">
        <v>76</v>
      </c>
      <c r="C3" s="12">
        <v>42493</v>
      </c>
    </row>
    <row r="4" spans="1:7" x14ac:dyDescent="0.15">
      <c r="A4" s="10" t="s">
        <v>78</v>
      </c>
      <c r="B4" s="11" t="s">
        <v>76</v>
      </c>
      <c r="C4" s="12">
        <v>42494</v>
      </c>
    </row>
    <row r="5" spans="1:7" x14ac:dyDescent="0.15">
      <c r="A5" s="10" t="s">
        <v>79</v>
      </c>
      <c r="B5" s="11" t="s">
        <v>76</v>
      </c>
      <c r="C5" s="12">
        <v>42495</v>
      </c>
    </row>
    <row r="6" spans="1:7" x14ac:dyDescent="0.15">
      <c r="A6" s="6" t="s">
        <v>80</v>
      </c>
      <c r="B6" s="7" t="s">
        <v>74</v>
      </c>
      <c r="C6" s="8">
        <v>42569</v>
      </c>
    </row>
    <row r="7" spans="1:7" x14ac:dyDescent="0.15">
      <c r="A7" s="10" t="s">
        <v>81</v>
      </c>
      <c r="B7" s="11" t="s">
        <v>76</v>
      </c>
      <c r="C7" s="8">
        <v>42593</v>
      </c>
    </row>
    <row r="8" spans="1:7" x14ac:dyDescent="0.15">
      <c r="A8" s="6" t="s">
        <v>82</v>
      </c>
      <c r="B8" s="7" t="s">
        <v>74</v>
      </c>
      <c r="C8" s="8">
        <v>42632</v>
      </c>
    </row>
    <row r="9" spans="1:7" x14ac:dyDescent="0.15">
      <c r="A9" s="6" t="s">
        <v>83</v>
      </c>
      <c r="B9" s="7" t="s">
        <v>74</v>
      </c>
      <c r="C9" s="8">
        <v>42635</v>
      </c>
    </row>
    <row r="10" spans="1:7" x14ac:dyDescent="0.15">
      <c r="A10" s="6" t="s">
        <v>84</v>
      </c>
      <c r="B10" s="7" t="s">
        <v>74</v>
      </c>
      <c r="C10" s="8">
        <v>42653</v>
      </c>
    </row>
    <row r="11" spans="1:7" x14ac:dyDescent="0.15">
      <c r="A11" s="10" t="s">
        <v>85</v>
      </c>
      <c r="B11" s="11" t="s">
        <v>76</v>
      </c>
      <c r="C11" s="12">
        <v>42677</v>
      </c>
    </row>
    <row r="12" spans="1:7" x14ac:dyDescent="0.15">
      <c r="A12" s="10" t="s">
        <v>86</v>
      </c>
      <c r="B12" s="11" t="s">
        <v>76</v>
      </c>
      <c r="C12" s="12">
        <v>42697</v>
      </c>
    </row>
    <row r="13" spans="1:7" x14ac:dyDescent="0.15">
      <c r="A13" s="10" t="s">
        <v>87</v>
      </c>
      <c r="B13" s="11" t="s">
        <v>76</v>
      </c>
      <c r="C13" s="12">
        <v>42727</v>
      </c>
    </row>
    <row r="14" spans="1:7" x14ac:dyDescent="0.15">
      <c r="A14" s="6" t="s">
        <v>88</v>
      </c>
      <c r="B14" s="7" t="s">
        <v>74</v>
      </c>
      <c r="C14" s="8">
        <v>42373</v>
      </c>
    </row>
    <row r="15" spans="1:7" x14ac:dyDescent="0.15">
      <c r="A15" s="6" t="s">
        <v>89</v>
      </c>
      <c r="B15" s="7" t="s">
        <v>74</v>
      </c>
      <c r="C15" s="8">
        <v>42733</v>
      </c>
    </row>
    <row r="16" spans="1:7" x14ac:dyDescent="0.15">
      <c r="A16" s="6" t="s">
        <v>90</v>
      </c>
      <c r="B16" s="7" t="s">
        <v>74</v>
      </c>
      <c r="C16" s="8">
        <v>42734</v>
      </c>
    </row>
    <row r="17" spans="1:3" x14ac:dyDescent="0.15">
      <c r="A17" s="10" t="s">
        <v>91</v>
      </c>
      <c r="B17" s="11" t="s">
        <v>76</v>
      </c>
      <c r="C17" s="12">
        <v>42736</v>
      </c>
    </row>
    <row r="18" spans="1:3" x14ac:dyDescent="0.15">
      <c r="A18" s="6" t="s">
        <v>92</v>
      </c>
      <c r="B18" s="7" t="s">
        <v>74</v>
      </c>
      <c r="C18" s="8">
        <v>42744</v>
      </c>
    </row>
    <row r="19" spans="1:3" x14ac:dyDescent="0.15">
      <c r="A19" s="10" t="s">
        <v>93</v>
      </c>
      <c r="B19" s="11" t="s">
        <v>76</v>
      </c>
      <c r="C19" s="12">
        <v>42777</v>
      </c>
    </row>
    <row r="20" spans="1:3" x14ac:dyDescent="0.15">
      <c r="A20" s="6" t="s">
        <v>73</v>
      </c>
      <c r="B20" s="7" t="s">
        <v>74</v>
      </c>
      <c r="C20" s="8">
        <v>42814</v>
      </c>
    </row>
    <row r="21" spans="1:3" x14ac:dyDescent="0.15">
      <c r="A21" s="10" t="s">
        <v>75</v>
      </c>
      <c r="B21" s="11" t="s">
        <v>76</v>
      </c>
      <c r="C21" s="12">
        <v>42854</v>
      </c>
    </row>
    <row r="22" spans="1:3" x14ac:dyDescent="0.15">
      <c r="A22" s="10" t="s">
        <v>77</v>
      </c>
      <c r="B22" s="11" t="s">
        <v>76</v>
      </c>
      <c r="C22" s="12">
        <v>42858</v>
      </c>
    </row>
    <row r="23" spans="1:3" x14ac:dyDescent="0.15">
      <c r="A23" s="10" t="s">
        <v>78</v>
      </c>
      <c r="B23" s="11" t="s">
        <v>76</v>
      </c>
      <c r="C23" s="12">
        <v>42859</v>
      </c>
    </row>
    <row r="24" spans="1:3" x14ac:dyDescent="0.15">
      <c r="A24" s="10" t="s">
        <v>79</v>
      </c>
      <c r="B24" s="11" t="s">
        <v>76</v>
      </c>
      <c r="C24" s="12">
        <v>42860</v>
      </c>
    </row>
    <row r="25" spans="1:3" x14ac:dyDescent="0.15">
      <c r="A25" s="6" t="s">
        <v>80</v>
      </c>
      <c r="B25" s="7" t="s">
        <v>74</v>
      </c>
      <c r="C25" s="8">
        <v>42933</v>
      </c>
    </row>
    <row r="26" spans="1:3" x14ac:dyDescent="0.15">
      <c r="A26" s="10" t="s">
        <v>94</v>
      </c>
      <c r="B26" s="11" t="s">
        <v>76</v>
      </c>
      <c r="C26" s="12">
        <v>42958</v>
      </c>
    </row>
    <row r="27" spans="1:3" x14ac:dyDescent="0.15">
      <c r="A27" s="6" t="s">
        <v>82</v>
      </c>
      <c r="B27" s="7" t="s">
        <v>74</v>
      </c>
      <c r="C27" s="8">
        <v>42996</v>
      </c>
    </row>
    <row r="28" spans="1:3" x14ac:dyDescent="0.15">
      <c r="A28" s="6" t="s">
        <v>83</v>
      </c>
      <c r="B28" s="7" t="s">
        <v>74</v>
      </c>
      <c r="C28" s="8">
        <v>43001</v>
      </c>
    </row>
    <row r="29" spans="1:3" x14ac:dyDescent="0.15">
      <c r="A29" s="6" t="s">
        <v>84</v>
      </c>
      <c r="B29" s="7" t="s">
        <v>74</v>
      </c>
      <c r="C29" s="8">
        <v>43017</v>
      </c>
    </row>
    <row r="30" spans="1:3" x14ac:dyDescent="0.15">
      <c r="A30" s="10" t="s">
        <v>85</v>
      </c>
      <c r="B30" s="11" t="s">
        <v>76</v>
      </c>
      <c r="C30" s="12">
        <v>43042</v>
      </c>
    </row>
    <row r="31" spans="1:3" x14ac:dyDescent="0.15">
      <c r="A31" s="10" t="s">
        <v>86</v>
      </c>
      <c r="B31" s="11" t="s">
        <v>76</v>
      </c>
      <c r="C31" s="12">
        <v>43062</v>
      </c>
    </row>
    <row r="32" spans="1:3" x14ac:dyDescent="0.15">
      <c r="A32" s="10" t="s">
        <v>87</v>
      </c>
      <c r="B32" s="11" t="s">
        <v>76</v>
      </c>
      <c r="C32" s="12">
        <v>43092</v>
      </c>
    </row>
    <row r="33" spans="1:3" x14ac:dyDescent="0.15">
      <c r="A33" s="6" t="s">
        <v>88</v>
      </c>
      <c r="B33" s="7" t="s">
        <v>74</v>
      </c>
      <c r="C33" s="8">
        <v>42737</v>
      </c>
    </row>
    <row r="34" spans="1:3" x14ac:dyDescent="0.15">
      <c r="A34" s="6" t="s">
        <v>89</v>
      </c>
      <c r="B34" s="7" t="s">
        <v>74</v>
      </c>
      <c r="C34" s="8">
        <v>42738</v>
      </c>
    </row>
    <row r="35" spans="1:3" x14ac:dyDescent="0.15">
      <c r="A35" s="6" t="s">
        <v>90</v>
      </c>
      <c r="B35" s="7" t="s">
        <v>74</v>
      </c>
      <c r="C35" s="8">
        <v>42739</v>
      </c>
    </row>
  </sheetData>
  <phoneticPr fontId="2"/>
  <conditionalFormatting sqref="C1:C15 C17:C35">
    <cfRule type="cellIs" dxfId="1" priority="2" operator="equal">
      <formula>"未設定"</formula>
    </cfRule>
  </conditionalFormatting>
  <conditionalFormatting sqref="C16">
    <cfRule type="cellIs" dxfId="0" priority="1" operator="equal">
      <formula>"未設定"</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B1" sqref="B1"/>
    </sheetView>
  </sheetViews>
  <sheetFormatPr defaultRowHeight="13.5" x14ac:dyDescent="0.15"/>
  <cols>
    <col min="1" max="1" width="52" bestFit="1" customWidth="1"/>
  </cols>
  <sheetData>
    <row r="1" spans="1:1" x14ac:dyDescent="0.15">
      <c r="A1" t="s">
        <v>23</v>
      </c>
    </row>
    <row r="3" spans="1:1" x14ac:dyDescent="0.15">
      <c r="A3" t="s">
        <v>26</v>
      </c>
    </row>
    <row r="4" spans="1:1" x14ac:dyDescent="0.15">
      <c r="A4" t="s">
        <v>27</v>
      </c>
    </row>
    <row r="5" spans="1:1" x14ac:dyDescent="0.15">
      <c r="A5" t="s">
        <v>25</v>
      </c>
    </row>
    <row r="8" spans="1:1" x14ac:dyDescent="0.15">
      <c r="A8" t="s">
        <v>34</v>
      </c>
    </row>
    <row r="10" spans="1:1" x14ac:dyDescent="0.15">
      <c r="A10" t="s">
        <v>24</v>
      </c>
    </row>
    <row r="11" spans="1:1" x14ac:dyDescent="0.15">
      <c r="A11" t="s">
        <v>28</v>
      </c>
    </row>
    <row r="12" spans="1:1" x14ac:dyDescent="0.15">
      <c r="A12" t="s">
        <v>25</v>
      </c>
    </row>
    <row r="15" spans="1:1" x14ac:dyDescent="0.15">
      <c r="A15" t="s">
        <v>29</v>
      </c>
    </row>
    <row r="16" spans="1:1" x14ac:dyDescent="0.15">
      <c r="A16" t="s">
        <v>30</v>
      </c>
    </row>
    <row r="17" spans="1:1" x14ac:dyDescent="0.15">
      <c r="A17" t="s">
        <v>31</v>
      </c>
    </row>
    <row r="18" spans="1:1" x14ac:dyDescent="0.15">
      <c r="A18" t="s">
        <v>32</v>
      </c>
    </row>
    <row r="19" spans="1:1" x14ac:dyDescent="0.15">
      <c r="A19" t="s">
        <v>33</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B1" sqref="B1"/>
    </sheetView>
  </sheetViews>
  <sheetFormatPr defaultRowHeight="13.5" x14ac:dyDescent="0.15"/>
  <cols>
    <col min="1" max="1" width="79.5" bestFit="1" customWidth="1"/>
    <col min="2" max="2" width="18.625" customWidth="1"/>
    <col min="3" max="3" width="15.125" customWidth="1"/>
    <col min="4" max="4" width="12.75" customWidth="1"/>
    <col min="5" max="5" width="10.5" bestFit="1" customWidth="1"/>
  </cols>
  <sheetData>
    <row r="1" spans="1:5" x14ac:dyDescent="0.15">
      <c r="A1" t="s">
        <v>23</v>
      </c>
      <c r="C1" s="1" t="s">
        <v>54</v>
      </c>
      <c r="D1" s="1" t="s">
        <v>55</v>
      </c>
    </row>
    <row r="2" spans="1:5" x14ac:dyDescent="0.15">
      <c r="B2" t="s">
        <v>56</v>
      </c>
      <c r="C2" s="2">
        <v>42443</v>
      </c>
      <c r="D2" s="2">
        <v>42461</v>
      </c>
    </row>
    <row r="3" spans="1:5" x14ac:dyDescent="0.15">
      <c r="A3" t="s">
        <v>57</v>
      </c>
      <c r="B3" t="s">
        <v>58</v>
      </c>
      <c r="C3" s="2">
        <f ca="1">TODAY()</f>
        <v>42442</v>
      </c>
      <c r="D3" s="2">
        <f ca="1">TODAY()</f>
        <v>42442</v>
      </c>
    </row>
    <row r="4" spans="1:5" x14ac:dyDescent="0.15">
      <c r="A4" t="s">
        <v>59</v>
      </c>
      <c r="B4" t="s">
        <v>60</v>
      </c>
      <c r="C4" s="3">
        <f ca="1">MAX(C1:C3)</f>
        <v>42443</v>
      </c>
      <c r="D4" s="4">
        <f ca="1">MAX(D1:D3)</f>
        <v>42461</v>
      </c>
    </row>
    <row r="5" spans="1:5" x14ac:dyDescent="0.15">
      <c r="A5" t="s">
        <v>25</v>
      </c>
      <c r="C5" s="2"/>
      <c r="D5" s="2"/>
    </row>
    <row r="6" spans="1:5" x14ac:dyDescent="0.15">
      <c r="C6" s="2"/>
      <c r="D6" s="2"/>
    </row>
    <row r="7" spans="1:5" x14ac:dyDescent="0.15">
      <c r="B7" t="s">
        <v>61</v>
      </c>
      <c r="C7" s="2">
        <v>42460</v>
      </c>
      <c r="D7" s="2">
        <v>42794</v>
      </c>
    </row>
    <row r="8" spans="1:5" x14ac:dyDescent="0.15">
      <c r="B8" t="s">
        <v>62</v>
      </c>
      <c r="C8" s="2">
        <f>WORKDAY(C7,-3,カレンダー!$C$1:$C$35)</f>
        <v>42457</v>
      </c>
      <c r="D8" s="2">
        <f>WORKDAY(D7,-3,カレンダー!$C$1:$C$35)</f>
        <v>42789</v>
      </c>
    </row>
    <row r="9" spans="1:5" x14ac:dyDescent="0.15">
      <c r="B9" t="s">
        <v>63</v>
      </c>
      <c r="C9" s="2"/>
      <c r="D9" s="2"/>
      <c r="E9" s="2"/>
    </row>
    <row r="10" spans="1:5" x14ac:dyDescent="0.15">
      <c r="B10" t="s">
        <v>64</v>
      </c>
      <c r="C10" s="3">
        <f>MIN(C7:C9)</f>
        <v>42457</v>
      </c>
      <c r="D10" s="4">
        <f>MIN(D7:D9)</f>
        <v>42789</v>
      </c>
    </row>
    <row r="13" spans="1:5" x14ac:dyDescent="0.15">
      <c r="A13" t="s">
        <v>65</v>
      </c>
      <c r="C13" s="1" t="s">
        <v>54</v>
      </c>
      <c r="D13" s="1" t="s">
        <v>55</v>
      </c>
    </row>
    <row r="14" spans="1:5" x14ac:dyDescent="0.15">
      <c r="B14" t="s">
        <v>66</v>
      </c>
      <c r="C14" s="2">
        <f>WORKDAY(C$2,3,カレンダー!$C$1:$C$35)</f>
        <v>42446</v>
      </c>
      <c r="D14" s="2">
        <f>WORKDAY(D$2,3,カレンダー!$C$1:$C$35)</f>
        <v>42466</v>
      </c>
    </row>
    <row r="15" spans="1:5" x14ac:dyDescent="0.15">
      <c r="A15" t="s">
        <v>67</v>
      </c>
      <c r="B15" t="s">
        <v>68</v>
      </c>
      <c r="C15" s="2">
        <f ca="1">WORKDAY(TODAY(),3,カレンダー!$C$1:$C$35)</f>
        <v>42445</v>
      </c>
      <c r="D15" s="2">
        <f ca="1">WORKDAY(TODAY(),3,カレンダー!$C$1:$C$35)</f>
        <v>42445</v>
      </c>
    </row>
    <row r="16" spans="1:5" x14ac:dyDescent="0.15">
      <c r="A16" t="s">
        <v>69</v>
      </c>
      <c r="B16" t="s">
        <v>70</v>
      </c>
      <c r="C16" s="2"/>
      <c r="D16" s="2"/>
    </row>
    <row r="17" spans="1:4" x14ac:dyDescent="0.15">
      <c r="A17" t="s">
        <v>71</v>
      </c>
      <c r="B17" t="s">
        <v>60</v>
      </c>
      <c r="C17" s="3">
        <f ca="1">MAX(C14:C16)</f>
        <v>42446</v>
      </c>
      <c r="D17" s="4">
        <f ca="1">MAX(D14:D16)</f>
        <v>42466</v>
      </c>
    </row>
    <row r="18" spans="1:4" x14ac:dyDescent="0.15">
      <c r="C18" s="2"/>
    </row>
    <row r="19" spans="1:4" x14ac:dyDescent="0.15">
      <c r="B19" t="s">
        <v>61</v>
      </c>
      <c r="C19" s="2">
        <v>42460</v>
      </c>
      <c r="D19" s="2">
        <v>42794</v>
      </c>
    </row>
    <row r="20" spans="1:4" x14ac:dyDescent="0.15">
      <c r="B20" t="s">
        <v>72</v>
      </c>
      <c r="C20" s="2"/>
      <c r="D20" s="2">
        <f ca="1">TODAY()+90</f>
        <v>42532</v>
      </c>
    </row>
    <row r="21" spans="1:4" x14ac:dyDescent="0.15">
      <c r="B21" t="s">
        <v>64</v>
      </c>
      <c r="C21" s="3">
        <f>C19</f>
        <v>42460</v>
      </c>
      <c r="D21" s="4">
        <f ca="1">MIN(D19:D20)</f>
        <v>42532</v>
      </c>
    </row>
    <row r="24" spans="1:4" x14ac:dyDescent="0.15">
      <c r="A24" t="s">
        <v>29</v>
      </c>
    </row>
    <row r="25" spans="1:4" x14ac:dyDescent="0.15">
      <c r="A25" t="s">
        <v>30</v>
      </c>
    </row>
    <row r="26" spans="1:4" x14ac:dyDescent="0.15">
      <c r="A26" t="s">
        <v>31</v>
      </c>
    </row>
    <row r="27" spans="1:4" x14ac:dyDescent="0.15">
      <c r="A27" t="s">
        <v>32</v>
      </c>
    </row>
    <row r="28" spans="1:4" x14ac:dyDescent="0.15">
      <c r="A28" t="s">
        <v>33</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様式8</vt:lpstr>
      <vt:lpstr>カレンダー</vt:lpstr>
      <vt:lpstr>入力制限</vt:lpstr>
      <vt:lpstr>入力規則</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mikouga</dc:creator>
  <cp:lastModifiedBy>boomura</cp:lastModifiedBy>
  <cp:lastPrinted>2016-03-11T15:39:22Z</cp:lastPrinted>
  <dcterms:created xsi:type="dcterms:W3CDTF">2016-03-09T06:58:02Z</dcterms:created>
  <dcterms:modified xsi:type="dcterms:W3CDTF">2016-03-13T12:15:25Z</dcterms:modified>
</cp:coreProperties>
</file>